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093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<sst xmlns="http://schemas.openxmlformats.org/spreadsheetml/2006/main" count="97" uniqueCount="67">
  <si>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</si>
  <si>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</si>
  <si>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</si>
  <si>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</si>
  <si>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</si>
  <si>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</si>
  <si>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</si>
  <si>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</si>
  <si>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</si>
  <si>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</si>
  <si>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</si>
  <si>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</si>
  <si>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</si>
  <si>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</si>
  <si>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</si>
  <si>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</si>
  <si>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</si>
  <si>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</si>
  <si>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</si>
  <si>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</si>
  <si>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</si>
  <si>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</si>
  <si>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</si>
  <si>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</si>
  <si>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</si>
  <si>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</si>
  <si>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</si>
  <si>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</si>
  <si>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</si>
  <si>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</si>
  <si>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</si>
  <si>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</si>
  <si>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</si>
  <si>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</si>
  <si>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</si>
  <si>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</si>
  <si>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</si>
  <si>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</si>
  <si>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</si>
  <si>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</si>
  <si>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</si>
  <si>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</si>
  <si>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</si>
  <si>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</si>
  <si>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</si>
  <si>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</si>
  <si>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A100001</t>
  </si>
  <si>
    <t>Financiranje redovne djelatnosti ustanove u kulturi</t>
  </si>
  <si>
    <t>PROJEKCIJA PLANA ZA 2019.</t>
  </si>
  <si>
    <t>A031002</t>
  </si>
  <si>
    <t>Ostali rashodi za zaposlene</t>
  </si>
  <si>
    <t>Naknade troškova osobama izvan RO</t>
  </si>
  <si>
    <t>UKUPNO</t>
  </si>
  <si>
    <t>2019.</t>
  </si>
  <si>
    <t>Ukupno prihodi i primici za 2019.</t>
  </si>
  <si>
    <t>DJELATNOST PUČKOG OTVORENOG UČILIŠTA</t>
  </si>
  <si>
    <t>PRORAČUNSKI KORISNIK: PUČKO OTVORENO UČILIŠTE VODICE</t>
  </si>
  <si>
    <t>GLAVA 00103 USTANOVE U KULTURI</t>
  </si>
  <si>
    <t>FINANCIJSKI PLAN PUČKOG OTVORENOG UČILIŠTA VODICE  ZA 2018. I                                                                                                                                                PROJEKCIJA PLANA ZA  2019. I 2020. GODINU</t>
  </si>
  <si>
    <t>Financijski plan 
za 2018.</t>
  </si>
  <si>
    <t>Projekcija plana
za 2019.</t>
  </si>
  <si>
    <t>Projekcija plana 
za 2020.</t>
  </si>
  <si>
    <t>Višak prihoda iz prethodnog razdoblja</t>
  </si>
  <si>
    <t>2020.</t>
  </si>
  <si>
    <t>Ukupno prihodi i primici za 2020.</t>
  </si>
  <si>
    <t>FINANCIJSKI PLAN ZA 2018.</t>
  </si>
  <si>
    <t>PROJEKCIJA PLANA ZA 2020.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</si>
</sst>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yyyy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3" fontId="25" fillId="0" borderId="23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right" vertical="center" wrapText="1"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horizontal="center"/>
      <protection/>
    </xf>
    <xf numFmtId="3" fontId="27" fillId="0" borderId="45" xfId="0" applyNumberFormat="1" applyFont="1" applyFill="1" applyBorder="1" applyAlignment="1" applyProtection="1">
      <alignment/>
      <protection/>
    </xf>
    <xf numFmtId="3" fontId="27" fillId="0" borderId="43" xfId="0" applyNumberFormat="1" applyFont="1" applyFill="1" applyBorder="1" applyAlignment="1" applyProtection="1">
      <alignment/>
      <protection/>
    </xf>
    <xf numFmtId="3" fontId="27" fillId="0" borderId="44" xfId="0" applyNumberFormat="1" applyFont="1" applyFill="1" applyBorder="1" applyAlignment="1" applyProtection="1">
      <alignment/>
      <protection/>
    </xf>
    <xf numFmtId="3" fontId="27" fillId="0" borderId="46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3" fontId="27" fillId="0" borderId="47" xfId="0" applyNumberFormat="1" applyFont="1" applyFill="1" applyBorder="1" applyAlignment="1" applyProtection="1">
      <alignment horizontal="center"/>
      <protection/>
    </xf>
    <xf numFmtId="3" fontId="27" fillId="0" borderId="48" xfId="0" applyNumberFormat="1" applyFont="1" applyFill="1" applyBorder="1" applyAlignment="1" applyProtection="1">
      <alignment horizontal="center"/>
      <protection/>
    </xf>
    <xf numFmtId="3" fontId="27" fillId="0" borderId="43" xfId="0" applyNumberFormat="1" applyFont="1" applyFill="1" applyBorder="1" applyAlignment="1" applyProtection="1">
      <alignment horizontal="center"/>
      <protection/>
    </xf>
    <xf numFmtId="3" fontId="27" fillId="0" borderId="44" xfId="0" applyNumberFormat="1" applyFont="1" applyFill="1" applyBorder="1" applyAlignment="1" applyProtection="1">
      <alignment horizontal="center"/>
      <protection/>
    </xf>
    <xf numFmtId="3" fontId="27" fillId="0" borderId="49" xfId="0" applyNumberFormat="1" applyFont="1" applyFill="1" applyBorder="1" applyAlignment="1" applyProtection="1">
      <alignment horizontal="center"/>
      <protection/>
    </xf>
    <xf numFmtId="3" fontId="27" fillId="0" borderId="50" xfId="0" applyNumberFormat="1" applyFont="1" applyFill="1" applyBorder="1" applyAlignment="1" applyProtection="1">
      <alignment horizontal="center"/>
      <protection/>
    </xf>
    <xf numFmtId="0" fontId="39" fillId="0" borderId="45" xfId="0" applyNumberFormat="1" applyFont="1" applyFill="1" applyBorder="1" applyAlignment="1" applyProtection="1">
      <alignment horizontal="center" wrapText="1"/>
      <protection/>
    </xf>
    <xf numFmtId="0" fontId="39" fillId="0" borderId="49" xfId="0" applyNumberFormat="1" applyFont="1" applyFill="1" applyBorder="1" applyAlignment="1" applyProtection="1">
      <alignment horizontal="center" wrapText="1"/>
      <protection/>
    </xf>
    <xf numFmtId="0" fontId="39" fillId="0" borderId="46" xfId="0" applyNumberFormat="1" applyFont="1" applyFill="1" applyBorder="1" applyAlignment="1" applyProtection="1">
      <alignment horizontal="center" wrapText="1"/>
      <protection/>
    </xf>
    <xf numFmtId="0" fontId="39" fillId="0" borderId="50" xfId="0" applyNumberFormat="1" applyFont="1" applyFill="1" applyBorder="1" applyAlignment="1" applyProtection="1">
      <alignment horizont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51" xfId="0" applyNumberFormat="1" applyFont="1" applyFill="1" applyBorder="1" applyAlignment="1" applyProtection="1">
      <alignment horizontal="center" vertical="center"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  <xf numFmtId="0" fontId="27" fillId="0" borderId="44" xfId="0" applyNumberFormat="1" applyFont="1" applyFill="1" applyBorder="1" applyAlignment="1" applyProtection="1">
      <alignment horizontal="center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4" xfId="0" applyNumberFormat="1" applyFont="1" applyFill="1" applyBorder="1" applyAlignment="1" applyProtection="1">
      <alignment horizont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G6" sqref="G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21" t="s">
        <v>58</v>
      </c>
      <c r="B1" s="121"/>
      <c r="C1" s="121"/>
      <c r="D1" s="121"/>
      <c r="E1" s="121"/>
      <c r="F1" s="121"/>
      <c r="G1" s="121"/>
      <c r="H1" s="121"/>
    </row>
    <row r="2" spans="1:8" s="75" customFormat="1" ht="26.25" customHeight="1">
      <c r="A2" s="121" t="s">
        <v>39</v>
      </c>
      <c r="B2" s="121"/>
      <c r="C2" s="121"/>
      <c r="D2" s="121"/>
      <c r="E2" s="121"/>
      <c r="F2" s="121"/>
      <c r="G2" s="132"/>
      <c r="H2" s="132"/>
    </row>
    <row r="3" spans="1:8" ht="25.5" customHeight="1">
      <c r="A3" s="121"/>
      <c r="B3" s="121"/>
      <c r="C3" s="121"/>
      <c r="D3" s="121"/>
      <c r="E3" s="121"/>
      <c r="F3" s="121"/>
      <c r="G3" s="121"/>
      <c r="H3" s="123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59</v>
      </c>
      <c r="G5" s="82" t="s">
        <v>60</v>
      </c>
      <c r="H5" s="83" t="s">
        <v>61</v>
      </c>
      <c r="I5" s="84"/>
    </row>
    <row r="6" spans="1:9" ht="27.75" customHeight="1">
      <c r="A6" s="126" t="s">
        <v>40</v>
      </c>
      <c r="B6" s="125"/>
      <c r="C6" s="125"/>
      <c r="D6" s="125"/>
      <c r="E6" s="131"/>
      <c r="F6" s="87">
        <f>SUM(F7)</f>
        <v>961000</v>
      </c>
      <c r="G6" s="87">
        <f>SUM(G7:G8)</f>
        <v>1038000</v>
      </c>
      <c r="H6" s="87">
        <f>SUM(H7)</f>
        <v>1053000</v>
      </c>
      <c r="I6" s="105"/>
    </row>
    <row r="7" spans="1:8" ht="22.5" customHeight="1">
      <c r="A7" s="126" t="s">
        <v>0</v>
      </c>
      <c r="B7" s="125"/>
      <c r="C7" s="125"/>
      <c r="D7" s="125"/>
      <c r="E7" s="131"/>
      <c r="F7" s="86">
        <v>961000</v>
      </c>
      <c r="G7" s="86">
        <v>1038000</v>
      </c>
      <c r="H7" s="86">
        <v>1053000</v>
      </c>
    </row>
    <row r="8" spans="1:8" ht="22.5" customHeight="1">
      <c r="A8" s="133" t="s">
        <v>42</v>
      </c>
      <c r="B8" s="131"/>
      <c r="C8" s="131"/>
      <c r="D8" s="131"/>
      <c r="E8" s="131"/>
      <c r="F8" s="86"/>
      <c r="G8" s="86"/>
      <c r="H8" s="86"/>
    </row>
    <row r="9" spans="1:8" ht="22.5" customHeight="1">
      <c r="A9" s="106" t="s">
        <v>41</v>
      </c>
      <c r="B9" s="85"/>
      <c r="C9" s="85"/>
      <c r="D9" s="85"/>
      <c r="E9" s="85"/>
      <c r="F9" s="86">
        <f>SUM(F10:F11)</f>
        <v>1021000</v>
      </c>
      <c r="G9" s="86">
        <f>SUM(G10:G11)</f>
        <v>1038000</v>
      </c>
      <c r="H9" s="86">
        <f>SUM(H10:H11)</f>
        <v>1053000</v>
      </c>
    </row>
    <row r="10" spans="1:8" ht="22.5" customHeight="1">
      <c r="A10" s="124" t="s">
        <v>1</v>
      </c>
      <c r="B10" s="125"/>
      <c r="C10" s="125"/>
      <c r="D10" s="125"/>
      <c r="E10" s="134"/>
      <c r="F10" s="87">
        <v>971000</v>
      </c>
      <c r="G10" s="87">
        <v>988000</v>
      </c>
      <c r="H10" s="87">
        <v>1003000</v>
      </c>
    </row>
    <row r="11" spans="1:8" ht="22.5" customHeight="1">
      <c r="A11" s="133" t="s">
        <v>2</v>
      </c>
      <c r="B11" s="131"/>
      <c r="C11" s="131"/>
      <c r="D11" s="131"/>
      <c r="E11" s="131"/>
      <c r="F11" s="87">
        <v>50000</v>
      </c>
      <c r="G11" s="87">
        <v>50000</v>
      </c>
      <c r="H11" s="87">
        <v>50000</v>
      </c>
    </row>
    <row r="12" spans="1:8" ht="22.5" customHeight="1">
      <c r="A12" s="124" t="s">
        <v>3</v>
      </c>
      <c r="B12" s="125"/>
      <c r="C12" s="125"/>
      <c r="D12" s="125"/>
      <c r="E12" s="125"/>
      <c r="F12" s="87">
        <f>+F6-F9</f>
        <v>-60000</v>
      </c>
      <c r="G12" s="87">
        <f>+G6-G9</f>
        <v>0</v>
      </c>
      <c r="H12" s="87">
        <f>+H6-H9</f>
        <v>0</v>
      </c>
    </row>
    <row r="13" spans="1:8" ht="25.5" customHeight="1">
      <c r="A13" s="121"/>
      <c r="B13" s="122"/>
      <c r="C13" s="122"/>
      <c r="D13" s="122"/>
      <c r="E13" s="122"/>
      <c r="F13" s="123"/>
      <c r="G13" s="123"/>
      <c r="H13" s="123"/>
    </row>
    <row r="14" spans="1:8" ht="27.75" customHeight="1">
      <c r="A14" s="78"/>
      <c r="B14" s="79"/>
      <c r="C14" s="79"/>
      <c r="D14" s="80"/>
      <c r="E14" s="81"/>
      <c r="F14" s="82" t="s">
        <v>59</v>
      </c>
      <c r="G14" s="82" t="s">
        <v>60</v>
      </c>
      <c r="H14" s="83" t="s">
        <v>61</v>
      </c>
    </row>
    <row r="15" spans="1:8" ht="22.5" customHeight="1">
      <c r="A15" s="127" t="s">
        <v>4</v>
      </c>
      <c r="B15" s="128"/>
      <c r="C15" s="128"/>
      <c r="D15" s="128"/>
      <c r="E15" s="129"/>
      <c r="F15" s="89">
        <v>60000</v>
      </c>
      <c r="G15" s="89">
        <v>0</v>
      </c>
      <c r="H15" s="87">
        <v>0</v>
      </c>
    </row>
    <row r="16" spans="1:8" s="70" customFormat="1" ht="25.5" customHeight="1">
      <c r="A16" s="130"/>
      <c r="B16" s="122"/>
      <c r="C16" s="122"/>
      <c r="D16" s="122"/>
      <c r="E16" s="122"/>
      <c r="F16" s="123"/>
      <c r="G16" s="123"/>
      <c r="H16" s="123"/>
    </row>
    <row r="17" spans="1:8" s="70" customFormat="1" ht="27.75" customHeight="1">
      <c r="A17" s="78"/>
      <c r="B17" s="79"/>
      <c r="C17" s="79"/>
      <c r="D17" s="80"/>
      <c r="E17" s="81"/>
      <c r="F17" s="82" t="s">
        <v>59</v>
      </c>
      <c r="G17" s="82" t="s">
        <v>60</v>
      </c>
      <c r="H17" s="83" t="s">
        <v>61</v>
      </c>
    </row>
    <row r="18" spans="1:8" s="70" customFormat="1" ht="22.5" customHeight="1">
      <c r="A18" s="126" t="s">
        <v>5</v>
      </c>
      <c r="B18" s="125"/>
      <c r="C18" s="125"/>
      <c r="D18" s="125"/>
      <c r="E18" s="125"/>
      <c r="F18" s="86"/>
      <c r="G18" s="86"/>
      <c r="H18" s="86"/>
    </row>
    <row r="19" spans="1:8" s="70" customFormat="1" ht="22.5" customHeight="1">
      <c r="A19" s="126" t="s">
        <v>6</v>
      </c>
      <c r="B19" s="125"/>
      <c r="C19" s="125"/>
      <c r="D19" s="125"/>
      <c r="E19" s="125"/>
      <c r="F19" s="86"/>
      <c r="G19" s="86"/>
      <c r="H19" s="86"/>
    </row>
    <row r="20" spans="1:8" s="70" customFormat="1" ht="22.5" customHeight="1">
      <c r="A20" s="124" t="s">
        <v>7</v>
      </c>
      <c r="B20" s="125"/>
      <c r="C20" s="125"/>
      <c r="D20" s="125"/>
      <c r="E20" s="125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24" t="s">
        <v>8</v>
      </c>
      <c r="B22" s="125"/>
      <c r="C22" s="125"/>
      <c r="D22" s="125"/>
      <c r="E22" s="125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ignoredErrors>
    <ignoredError sqref="G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25">
      <selection activeCell="E33" sqref="E33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1" t="s">
        <v>9</v>
      </c>
      <c r="B1" s="121"/>
      <c r="C1" s="121"/>
      <c r="D1" s="121"/>
      <c r="E1" s="121"/>
      <c r="F1" s="121"/>
      <c r="G1" s="121"/>
      <c r="H1" s="121"/>
    </row>
    <row r="2" spans="1:8" s="2" customFormat="1" ht="13.5" thickBot="1">
      <c r="A2" s="17"/>
      <c r="H2" s="18" t="s">
        <v>10</v>
      </c>
    </row>
    <row r="3" spans="1:8" s="2" customFormat="1" ht="26.25" thickBot="1">
      <c r="A3" s="101" t="s">
        <v>11</v>
      </c>
      <c r="B3" s="138" t="s">
        <v>44</v>
      </c>
      <c r="C3" s="139"/>
      <c r="D3" s="139"/>
      <c r="E3" s="139"/>
      <c r="F3" s="139"/>
      <c r="G3" s="139"/>
      <c r="H3" s="140"/>
    </row>
    <row r="4" spans="1:8" s="2" customFormat="1" ht="90" thickBot="1">
      <c r="A4" s="102" t="s">
        <v>12</v>
      </c>
      <c r="B4" s="19" t="s">
        <v>13</v>
      </c>
      <c r="C4" s="20" t="s">
        <v>14</v>
      </c>
      <c r="D4" s="20" t="s">
        <v>62</v>
      </c>
      <c r="E4" s="20" t="s">
        <v>16</v>
      </c>
      <c r="F4" s="20" t="s">
        <v>17</v>
      </c>
      <c r="G4" s="20" t="s">
        <v>43</v>
      </c>
      <c r="H4" s="21" t="s">
        <v>19</v>
      </c>
    </row>
    <row r="5" spans="1:8" s="2" customFormat="1" ht="12.75">
      <c r="A5" s="4">
        <v>636</v>
      </c>
      <c r="B5" s="5"/>
      <c r="C5" s="6"/>
      <c r="D5" s="7"/>
      <c r="E5" s="114">
        <v>11000</v>
      </c>
      <c r="F5" s="8"/>
      <c r="G5" s="9"/>
      <c r="H5" s="10"/>
    </row>
    <row r="6" spans="1:8" s="2" customFormat="1" ht="12.75">
      <c r="A6" s="22">
        <v>661</v>
      </c>
      <c r="B6" s="23"/>
      <c r="C6" s="24">
        <v>260000</v>
      </c>
      <c r="D6" s="24"/>
      <c r="E6" s="24"/>
      <c r="F6" s="24"/>
      <c r="G6" s="25"/>
      <c r="H6" s="26"/>
    </row>
    <row r="7" spans="1:8" s="2" customFormat="1" ht="12.75">
      <c r="A7" s="22">
        <v>671</v>
      </c>
      <c r="B7" s="23">
        <v>690000</v>
      </c>
      <c r="C7" s="24"/>
      <c r="D7" s="24"/>
      <c r="E7" s="24"/>
      <c r="F7" s="24"/>
      <c r="G7" s="25"/>
      <c r="H7" s="26"/>
    </row>
    <row r="8" spans="1:8" s="2" customFormat="1" ht="12.75">
      <c r="A8" s="22">
        <v>922</v>
      </c>
      <c r="B8" s="23"/>
      <c r="C8" s="24"/>
      <c r="D8" s="24">
        <v>60000</v>
      </c>
      <c r="E8" s="24"/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f>B7</f>
        <v>690000</v>
      </c>
      <c r="C14" s="36">
        <f>SUM(C6)</f>
        <v>260000</v>
      </c>
      <c r="D14" s="37">
        <f>D5+SUM(D8)</f>
        <v>60000</v>
      </c>
      <c r="E14" s="36">
        <f>SUM(E5)</f>
        <v>11000</v>
      </c>
      <c r="F14" s="37">
        <f>+F6</f>
        <v>0</v>
      </c>
      <c r="G14" s="36">
        <v>0</v>
      </c>
      <c r="H14" s="38">
        <v>0</v>
      </c>
    </row>
    <row r="15" spans="1:8" s="2" customFormat="1" ht="28.5" customHeight="1" thickBot="1">
      <c r="A15" s="34" t="s">
        <v>45</v>
      </c>
      <c r="B15" s="135">
        <f>SUM(B14:E14)</f>
        <v>1021000</v>
      </c>
      <c r="C15" s="136"/>
      <c r="D15" s="136"/>
      <c r="E15" s="136"/>
      <c r="F15" s="136"/>
      <c r="G15" s="136"/>
      <c r="H15" s="137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3" t="s">
        <v>11</v>
      </c>
      <c r="B17" s="138" t="s">
        <v>53</v>
      </c>
      <c r="C17" s="139"/>
      <c r="D17" s="139"/>
      <c r="E17" s="139"/>
      <c r="F17" s="139"/>
      <c r="G17" s="139"/>
      <c r="H17" s="140"/>
    </row>
    <row r="18" spans="1:8" ht="90" thickBot="1">
      <c r="A18" s="104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43</v>
      </c>
      <c r="H18" s="21" t="s">
        <v>19</v>
      </c>
    </row>
    <row r="19" spans="1:8" ht="12.75">
      <c r="A19" s="4">
        <v>63</v>
      </c>
      <c r="B19" s="5"/>
      <c r="C19" s="6"/>
      <c r="D19" s="7"/>
      <c r="E19" s="8">
        <v>20000</v>
      </c>
      <c r="F19" s="8"/>
      <c r="G19" s="9"/>
      <c r="H19" s="10"/>
    </row>
    <row r="20" spans="1:8" ht="12.75">
      <c r="A20" s="22">
        <v>66</v>
      </c>
      <c r="B20" s="23"/>
      <c r="C20" s="24">
        <v>270000</v>
      </c>
      <c r="D20" s="24"/>
      <c r="E20" s="24"/>
      <c r="F20" s="24"/>
      <c r="G20" s="25"/>
      <c r="H20" s="26"/>
    </row>
    <row r="21" spans="1:8" ht="12.75">
      <c r="A21" s="22">
        <v>67</v>
      </c>
      <c r="B21" s="23">
        <v>748000</v>
      </c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v>748000</v>
      </c>
      <c r="C28" s="36">
        <v>270000</v>
      </c>
      <c r="D28" s="37">
        <f>D19</f>
        <v>0</v>
      </c>
      <c r="E28" s="36">
        <v>20000</v>
      </c>
      <c r="F28" s="37">
        <f>+F20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54</v>
      </c>
      <c r="B29" s="135">
        <f>B28+C28+D28+E28+F28+G28+H28</f>
        <v>1038000</v>
      </c>
      <c r="C29" s="136"/>
      <c r="D29" s="136"/>
      <c r="E29" s="136"/>
      <c r="F29" s="136"/>
      <c r="G29" s="136"/>
      <c r="H29" s="137"/>
    </row>
    <row r="30" spans="4:5" ht="13.5" thickBot="1">
      <c r="D30" s="41"/>
      <c r="E30" s="42"/>
    </row>
    <row r="31" spans="1:8" ht="26.25" thickBot="1">
      <c r="A31" s="103" t="s">
        <v>11</v>
      </c>
      <c r="B31" s="138" t="s">
        <v>63</v>
      </c>
      <c r="C31" s="139"/>
      <c r="D31" s="139"/>
      <c r="E31" s="139"/>
      <c r="F31" s="139"/>
      <c r="G31" s="139"/>
      <c r="H31" s="140"/>
    </row>
    <row r="32" spans="1:8" ht="90" thickBot="1">
      <c r="A32" s="104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43</v>
      </c>
      <c r="H32" s="21" t="s">
        <v>19</v>
      </c>
    </row>
    <row r="33" spans="1:8" ht="12.75">
      <c r="A33" s="4">
        <v>63</v>
      </c>
      <c r="B33" s="5"/>
      <c r="C33" s="6"/>
      <c r="D33" s="7"/>
      <c r="E33" s="8">
        <v>22000</v>
      </c>
      <c r="F33" s="8"/>
      <c r="G33" s="9"/>
      <c r="H33" s="10"/>
    </row>
    <row r="34" spans="1:8" ht="12.75">
      <c r="A34" s="22">
        <v>66</v>
      </c>
      <c r="B34" s="23"/>
      <c r="C34" s="24">
        <v>280000</v>
      </c>
      <c r="D34" s="24"/>
      <c r="E34" s="24"/>
      <c r="F34" s="24"/>
      <c r="G34" s="25"/>
      <c r="H34" s="26"/>
    </row>
    <row r="35" spans="1:8" ht="12.75">
      <c r="A35" s="22">
        <v>67</v>
      </c>
      <c r="B35" s="23">
        <v>751000</v>
      </c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f>B35</f>
        <v>751000</v>
      </c>
      <c r="C42" s="36">
        <f>+C34</f>
        <v>280000</v>
      </c>
      <c r="D42" s="37">
        <f>D33</f>
        <v>0</v>
      </c>
      <c r="E42" s="36">
        <v>22000</v>
      </c>
      <c r="F42" s="37">
        <f>+F34</f>
        <v>0</v>
      </c>
      <c r="G42" s="36">
        <v>0</v>
      </c>
      <c r="H42" s="38">
        <v>0</v>
      </c>
    </row>
    <row r="43" spans="1:8" s="2" customFormat="1" ht="28.5" customHeight="1" thickBot="1">
      <c r="A43" s="34" t="s">
        <v>64</v>
      </c>
      <c r="B43" s="135">
        <f>B42+C42+D42+E42+F42+G42+H42</f>
        <v>1053000</v>
      </c>
      <c r="C43" s="136"/>
      <c r="D43" s="136"/>
      <c r="E43" s="136"/>
      <c r="F43" s="136"/>
      <c r="G43" s="136"/>
      <c r="H43" s="137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41"/>
      <c r="B155" s="142"/>
      <c r="C155" s="142"/>
      <c r="D155" s="142"/>
      <c r="E155" s="142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0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11.421875" style="97" bestFit="1" customWidth="1"/>
    <col min="2" max="2" width="35.7109375" style="99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2.140625" style="3" customWidth="1"/>
    <col min="7" max="7" width="7.8515625" style="3" customWidth="1"/>
    <col min="8" max="8" width="8.7109375" style="3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55" t="s">
        <v>21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13" customFormat="1" ht="67.5">
      <c r="A2" s="11" t="s">
        <v>22</v>
      </c>
      <c r="B2" s="11" t="s">
        <v>23</v>
      </c>
      <c r="C2" s="12" t="s">
        <v>65</v>
      </c>
      <c r="D2" s="100" t="s">
        <v>13</v>
      </c>
      <c r="E2" s="100" t="s">
        <v>14</v>
      </c>
      <c r="F2" s="100" t="s">
        <v>62</v>
      </c>
      <c r="G2" s="100" t="s">
        <v>16</v>
      </c>
      <c r="H2" s="100" t="s">
        <v>24</v>
      </c>
      <c r="I2" s="100" t="s">
        <v>18</v>
      </c>
      <c r="J2" s="100" t="s">
        <v>19</v>
      </c>
      <c r="K2" s="12" t="s">
        <v>48</v>
      </c>
      <c r="L2" s="12" t="s">
        <v>66</v>
      </c>
    </row>
    <row r="3" spans="1:12" s="13" customFormat="1" ht="18" customHeight="1">
      <c r="A3" s="153" t="s">
        <v>57</v>
      </c>
      <c r="B3" s="154"/>
      <c r="C3" s="12"/>
      <c r="D3" s="100"/>
      <c r="E3" s="100"/>
      <c r="F3" s="100"/>
      <c r="G3" s="100"/>
      <c r="H3" s="100"/>
      <c r="I3" s="100"/>
      <c r="J3" s="100"/>
      <c r="K3" s="12"/>
      <c r="L3" s="12"/>
    </row>
    <row r="4" spans="1:12" s="13" customFormat="1" ht="12.75">
      <c r="A4" s="149" t="s">
        <v>56</v>
      </c>
      <c r="B4" s="150"/>
      <c r="C4" s="12"/>
      <c r="D4" s="100"/>
      <c r="E4" s="100"/>
      <c r="F4" s="100"/>
      <c r="G4" s="100"/>
      <c r="H4" s="100"/>
      <c r="I4" s="100"/>
      <c r="J4" s="100"/>
      <c r="K4" s="12"/>
      <c r="L4" s="12"/>
    </row>
    <row r="5" spans="1:12" s="13" customFormat="1" ht="12.75" customHeight="1">
      <c r="A5" s="151"/>
      <c r="B5" s="152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s="13" customFormat="1" ht="25.5">
      <c r="A6" s="110" t="s">
        <v>49</v>
      </c>
      <c r="B6" s="109" t="s">
        <v>55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s="13" customFormat="1" ht="12.75" customHeight="1">
      <c r="A7" s="110" t="s">
        <v>46</v>
      </c>
      <c r="B7" s="109" t="s">
        <v>47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13" customFormat="1" ht="12.75">
      <c r="A8" s="110">
        <v>3</v>
      </c>
      <c r="B8" s="109" t="s">
        <v>25</v>
      </c>
      <c r="C8" s="113">
        <f>SUM(D8:G8)</f>
        <v>971000</v>
      </c>
      <c r="D8" s="113">
        <f>SUM(D9,D13,D19)</f>
        <v>675000</v>
      </c>
      <c r="E8" s="113">
        <f>SUM(E9,E13)</f>
        <v>225000</v>
      </c>
      <c r="F8" s="113">
        <f>SUM(F9,F13,F19)</f>
        <v>60000</v>
      </c>
      <c r="G8" s="113">
        <f>SUM(G13)</f>
        <v>11000</v>
      </c>
      <c r="H8" s="113"/>
      <c r="I8" s="113"/>
      <c r="J8" s="113"/>
      <c r="K8" s="113">
        <f>SUM(K9,K13,K19)</f>
        <v>988000</v>
      </c>
      <c r="L8" s="113">
        <f>SUM(L9,L13,L19)</f>
        <v>1003000</v>
      </c>
    </row>
    <row r="9" spans="1:12" s="13" customFormat="1" ht="12.75">
      <c r="A9" s="110">
        <v>31</v>
      </c>
      <c r="B9" s="109" t="s">
        <v>26</v>
      </c>
      <c r="C9" s="113">
        <f>SUM(D9:G9)</f>
        <v>285000</v>
      </c>
      <c r="D9" s="113">
        <f>SUM(D10:D12)</f>
        <v>283000</v>
      </c>
      <c r="E9" s="113">
        <v>2000</v>
      </c>
      <c r="F9" s="113"/>
      <c r="G9" s="113"/>
      <c r="H9" s="113"/>
      <c r="I9" s="113"/>
      <c r="J9" s="113"/>
      <c r="K9" s="113">
        <v>290000</v>
      </c>
      <c r="L9" s="113">
        <v>295000</v>
      </c>
    </row>
    <row r="10" spans="1:12" ht="12.75">
      <c r="A10" s="111">
        <v>311</v>
      </c>
      <c r="B10" s="108" t="s">
        <v>27</v>
      </c>
      <c r="C10" s="112">
        <f aca="true" t="shared" si="0" ref="C10:C20">SUM(D10:G10)</f>
        <v>240000</v>
      </c>
      <c r="D10" s="112">
        <v>240000</v>
      </c>
      <c r="E10" s="112"/>
      <c r="F10" s="112"/>
      <c r="G10" s="112"/>
      <c r="H10" s="112"/>
      <c r="I10" s="112"/>
      <c r="J10" s="112"/>
      <c r="K10" s="112"/>
      <c r="L10" s="112"/>
    </row>
    <row r="11" spans="1:12" ht="12.75">
      <c r="A11" s="111">
        <v>312</v>
      </c>
      <c r="B11" s="108" t="s">
        <v>50</v>
      </c>
      <c r="C11" s="112">
        <v>2000</v>
      </c>
      <c r="D11" s="112"/>
      <c r="E11" s="112">
        <v>2000</v>
      </c>
      <c r="F11" s="112"/>
      <c r="G11" s="112"/>
      <c r="H11" s="112"/>
      <c r="I11" s="112"/>
      <c r="J11" s="112"/>
      <c r="K11" s="112"/>
      <c r="L11" s="112"/>
    </row>
    <row r="12" spans="1:12" ht="12.75">
      <c r="A12" s="111">
        <v>313</v>
      </c>
      <c r="B12" s="108" t="s">
        <v>28</v>
      </c>
      <c r="C12" s="112">
        <f t="shared" si="0"/>
        <v>43000</v>
      </c>
      <c r="D12" s="112">
        <v>43000</v>
      </c>
      <c r="E12" s="112"/>
      <c r="F12" s="112"/>
      <c r="G12" s="112"/>
      <c r="H12" s="112"/>
      <c r="I12" s="112"/>
      <c r="J12" s="112"/>
      <c r="K12" s="112"/>
      <c r="L12" s="112"/>
    </row>
    <row r="13" spans="1:12" s="13" customFormat="1" ht="12.75">
      <c r="A13" s="110">
        <v>32</v>
      </c>
      <c r="B13" s="109" t="s">
        <v>29</v>
      </c>
      <c r="C13" s="113">
        <f>SUM(D13:G13)</f>
        <v>683000</v>
      </c>
      <c r="D13" s="113">
        <f>SUM(D14:D18)</f>
        <v>389000</v>
      </c>
      <c r="E13" s="113">
        <f>SUM(E14:E18)</f>
        <v>223000</v>
      </c>
      <c r="F13" s="113">
        <f>SUM(F14:F18)</f>
        <v>60000</v>
      </c>
      <c r="G13" s="113">
        <f>SUM(G16)</f>
        <v>11000</v>
      </c>
      <c r="H13" s="113"/>
      <c r="I13" s="113"/>
      <c r="J13" s="113"/>
      <c r="K13" s="113">
        <v>695000</v>
      </c>
      <c r="L13" s="113">
        <v>705000</v>
      </c>
    </row>
    <row r="14" spans="1:12" ht="12.75">
      <c r="A14" s="111">
        <v>321</v>
      </c>
      <c r="B14" s="108" t="s">
        <v>30</v>
      </c>
      <c r="C14" s="112">
        <f t="shared" si="0"/>
        <v>13000</v>
      </c>
      <c r="D14" s="112">
        <v>3000</v>
      </c>
      <c r="E14" s="112">
        <v>10000</v>
      </c>
      <c r="F14" s="112"/>
      <c r="G14" s="112"/>
      <c r="H14" s="112"/>
      <c r="I14" s="112"/>
      <c r="J14" s="112"/>
      <c r="K14" s="112"/>
      <c r="L14" s="112"/>
    </row>
    <row r="15" spans="1:12" ht="12.75">
      <c r="A15" s="111">
        <v>322</v>
      </c>
      <c r="B15" s="108" t="s">
        <v>31</v>
      </c>
      <c r="C15" s="112">
        <f t="shared" si="0"/>
        <v>180000</v>
      </c>
      <c r="D15" s="112">
        <v>110000</v>
      </c>
      <c r="E15" s="112">
        <v>10000</v>
      </c>
      <c r="F15" s="112">
        <v>60000</v>
      </c>
      <c r="G15" s="112"/>
      <c r="H15" s="112"/>
      <c r="I15" s="112"/>
      <c r="J15" s="112"/>
      <c r="K15" s="112"/>
      <c r="L15" s="112"/>
    </row>
    <row r="16" spans="1:12" ht="12.75">
      <c r="A16" s="111">
        <v>323</v>
      </c>
      <c r="B16" s="108" t="s">
        <v>32</v>
      </c>
      <c r="C16" s="112">
        <f>SUM(D16:G16)</f>
        <v>447000</v>
      </c>
      <c r="D16" s="112">
        <v>266000</v>
      </c>
      <c r="E16" s="112">
        <v>170000</v>
      </c>
      <c r="F16" s="112"/>
      <c r="G16" s="112">
        <v>11000</v>
      </c>
      <c r="H16" s="112"/>
      <c r="I16" s="112"/>
      <c r="J16" s="112"/>
      <c r="K16" s="112"/>
      <c r="L16" s="112"/>
    </row>
    <row r="17" spans="1:12" ht="12.75">
      <c r="A17" s="111">
        <v>324</v>
      </c>
      <c r="B17" s="108" t="s">
        <v>51</v>
      </c>
      <c r="C17" s="112">
        <v>1000</v>
      </c>
      <c r="D17" s="112"/>
      <c r="E17" s="112">
        <v>1000</v>
      </c>
      <c r="F17" s="112"/>
      <c r="G17" s="112"/>
      <c r="H17" s="112"/>
      <c r="I17" s="112"/>
      <c r="J17" s="112"/>
      <c r="K17" s="112"/>
      <c r="L17" s="112"/>
    </row>
    <row r="18" spans="1:12" ht="12.75">
      <c r="A18" s="111">
        <v>329</v>
      </c>
      <c r="B18" s="108" t="s">
        <v>33</v>
      </c>
      <c r="C18" s="112">
        <f t="shared" si="0"/>
        <v>42000</v>
      </c>
      <c r="D18" s="112">
        <v>10000</v>
      </c>
      <c r="E18" s="112">
        <v>32000</v>
      </c>
      <c r="F18" s="112"/>
      <c r="G18" s="112"/>
      <c r="H18" s="112"/>
      <c r="I18" s="112"/>
      <c r="J18" s="112"/>
      <c r="K18" s="112"/>
      <c r="L18" s="112"/>
    </row>
    <row r="19" spans="1:12" s="13" customFormat="1" ht="12.75">
      <c r="A19" s="110">
        <v>34</v>
      </c>
      <c r="B19" s="109" t="s">
        <v>34</v>
      </c>
      <c r="C19" s="113">
        <f t="shared" si="0"/>
        <v>3000</v>
      </c>
      <c r="D19" s="113">
        <v>3000</v>
      </c>
      <c r="E19" s="113"/>
      <c r="F19" s="113"/>
      <c r="G19" s="113"/>
      <c r="H19" s="113"/>
      <c r="I19" s="113"/>
      <c r="J19" s="113"/>
      <c r="K19" s="113">
        <v>3000</v>
      </c>
      <c r="L19" s="113">
        <v>3000</v>
      </c>
    </row>
    <row r="20" spans="1:12" ht="12.75">
      <c r="A20" s="111">
        <v>343</v>
      </c>
      <c r="B20" s="108" t="s">
        <v>35</v>
      </c>
      <c r="C20" s="112">
        <f t="shared" si="0"/>
        <v>3000</v>
      </c>
      <c r="D20" s="112">
        <v>3000</v>
      </c>
      <c r="E20" s="112"/>
      <c r="F20" s="112"/>
      <c r="G20" s="112"/>
      <c r="H20" s="112"/>
      <c r="I20" s="112"/>
      <c r="J20" s="112"/>
      <c r="K20" s="112"/>
      <c r="L20" s="112"/>
    </row>
    <row r="21" spans="1:12" s="13" customFormat="1" ht="25.5">
      <c r="A21" s="110">
        <v>4</v>
      </c>
      <c r="B21" s="109" t="s">
        <v>37</v>
      </c>
      <c r="C21" s="113">
        <f>SUM(D21:H21)</f>
        <v>50000</v>
      </c>
      <c r="D21" s="113">
        <v>15000</v>
      </c>
      <c r="E21" s="113">
        <f>SUM(E22)</f>
        <v>35000</v>
      </c>
      <c r="F21" s="113"/>
      <c r="G21" s="113"/>
      <c r="H21" s="113"/>
      <c r="I21" s="113"/>
      <c r="J21" s="113"/>
      <c r="K21" s="113">
        <v>50000</v>
      </c>
      <c r="L21" s="113">
        <v>50000</v>
      </c>
    </row>
    <row r="22" spans="1:12" s="13" customFormat="1" ht="25.5">
      <c r="A22" s="110">
        <v>42</v>
      </c>
      <c r="B22" s="109" t="s">
        <v>38</v>
      </c>
      <c r="C22" s="113">
        <f>SUM(D22:G22)</f>
        <v>50000</v>
      </c>
      <c r="D22" s="113">
        <v>15000</v>
      </c>
      <c r="E22" s="113">
        <f>SUM(E23)</f>
        <v>35000</v>
      </c>
      <c r="F22" s="113"/>
      <c r="G22" s="113"/>
      <c r="H22" s="113"/>
      <c r="I22" s="113"/>
      <c r="J22" s="113"/>
      <c r="K22" s="113">
        <v>50000</v>
      </c>
      <c r="L22" s="113">
        <v>50000</v>
      </c>
    </row>
    <row r="23" spans="1:12" ht="12.75">
      <c r="A23" s="111">
        <v>422</v>
      </c>
      <c r="B23" s="108" t="s">
        <v>36</v>
      </c>
      <c r="C23" s="112">
        <f>SUM(D23:H23)</f>
        <v>50000</v>
      </c>
      <c r="D23" s="112">
        <v>15000</v>
      </c>
      <c r="E23" s="112">
        <v>35000</v>
      </c>
      <c r="F23" s="112"/>
      <c r="G23" s="112"/>
      <c r="H23" s="112"/>
      <c r="I23" s="112"/>
      <c r="J23" s="112"/>
      <c r="K23" s="112"/>
      <c r="L23" s="112"/>
    </row>
    <row r="24" spans="1:12" ht="12.75">
      <c r="A24" s="115"/>
      <c r="B24" s="157" t="s">
        <v>52</v>
      </c>
      <c r="C24" s="145">
        <f>SUM(C8,C21)</f>
        <v>1021000</v>
      </c>
      <c r="D24" s="145">
        <f>SUM(D8,D21)</f>
        <v>690000</v>
      </c>
      <c r="E24" s="145">
        <f>SUM(E8,E21)</f>
        <v>260000</v>
      </c>
      <c r="F24" s="117"/>
      <c r="G24" s="145">
        <f>SUM(G8)</f>
        <v>11000</v>
      </c>
      <c r="H24" s="145"/>
      <c r="I24" s="147"/>
      <c r="J24" s="118"/>
      <c r="K24" s="143">
        <f>SUM(K8,K21)</f>
        <v>1038000</v>
      </c>
      <c r="L24" s="145">
        <f>SUM(L8,L21)</f>
        <v>1053000</v>
      </c>
    </row>
    <row r="25" spans="1:12" ht="12.75">
      <c r="A25" s="116"/>
      <c r="B25" s="158"/>
      <c r="C25" s="146"/>
      <c r="D25" s="146"/>
      <c r="E25" s="156"/>
      <c r="F25" s="120">
        <f>SUM(F8,F21)</f>
        <v>60000</v>
      </c>
      <c r="G25" s="146"/>
      <c r="H25" s="146"/>
      <c r="I25" s="148"/>
      <c r="J25" s="119"/>
      <c r="K25" s="144"/>
      <c r="L25" s="146"/>
    </row>
    <row r="26" spans="1:12" ht="12.75">
      <c r="A26" s="95"/>
      <c r="B26" s="16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2.75">
      <c r="A27" s="96"/>
      <c r="B27" s="16"/>
      <c r="C27" s="1"/>
      <c r="D27" s="65"/>
      <c r="E27" s="1"/>
      <c r="F27" s="1"/>
      <c r="G27" s="1"/>
      <c r="H27" s="1"/>
      <c r="I27" s="1"/>
      <c r="J27" s="1"/>
      <c r="K27" s="1"/>
      <c r="L27" s="1"/>
    </row>
    <row r="28" spans="1:2" s="13" customFormat="1" ht="12.75" customHeight="1">
      <c r="A28" s="107"/>
      <c r="B28" s="98"/>
    </row>
    <row r="29" spans="1:2" s="13" customFormat="1" ht="12.75">
      <c r="A29" s="96"/>
      <c r="B29" s="98"/>
    </row>
    <row r="30" spans="1:2" s="13" customFormat="1" ht="12.75">
      <c r="A30" s="96"/>
      <c r="B30" s="98"/>
    </row>
    <row r="31" spans="1:12" ht="12.75">
      <c r="A31" s="95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95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95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96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" s="13" customFormat="1" ht="12.75" customHeight="1">
      <c r="A35" s="107"/>
      <c r="B35" s="98"/>
    </row>
    <row r="36" spans="1:2" s="13" customFormat="1" ht="12.75">
      <c r="A36" s="96"/>
      <c r="B36" s="98"/>
    </row>
    <row r="37" spans="1:2" s="13" customFormat="1" ht="12.75">
      <c r="A37" s="96"/>
      <c r="B37" s="98"/>
    </row>
    <row r="38" spans="1:12" ht="12.75">
      <c r="A38" s="95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95"/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5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2" s="13" customFormat="1" ht="12.75">
      <c r="A41" s="96"/>
      <c r="B41" s="98"/>
    </row>
    <row r="42" spans="1:12" ht="12.75">
      <c r="A42" s="95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95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95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5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3" customFormat="1" ht="12.75">
      <c r="A46" s="96"/>
      <c r="B46" s="98"/>
    </row>
    <row r="47" spans="1:12" ht="12.75">
      <c r="A47" s="95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96"/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2" s="13" customFormat="1" ht="12.75" customHeight="1">
      <c r="A49" s="107"/>
      <c r="B49" s="98"/>
    </row>
    <row r="50" spans="1:2" s="13" customFormat="1" ht="12.75">
      <c r="A50" s="96"/>
      <c r="B50" s="98"/>
    </row>
    <row r="51" spans="1:2" s="13" customFormat="1" ht="12.75">
      <c r="A51" s="96"/>
      <c r="B51" s="98"/>
    </row>
    <row r="52" spans="1:12" ht="12.75">
      <c r="A52" s="95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95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5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2" s="13" customFormat="1" ht="12.75">
      <c r="A55" s="96"/>
      <c r="B55" s="98"/>
    </row>
    <row r="56" spans="1:12" ht="12.75">
      <c r="A56" s="95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95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95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5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>
      <c r="A60" s="96"/>
      <c r="B60" s="98"/>
    </row>
    <row r="61" spans="1:12" ht="12.75">
      <c r="A61" s="95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96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2" s="13" customFormat="1" ht="12.75" customHeight="1">
      <c r="A63" s="107"/>
      <c r="B63" s="98"/>
    </row>
    <row r="64" spans="1:2" s="13" customFormat="1" ht="12.75">
      <c r="A64" s="96"/>
      <c r="B64" s="98"/>
    </row>
    <row r="65" spans="1:2" s="13" customFormat="1" ht="12.75">
      <c r="A65" s="96"/>
      <c r="B65" s="98"/>
    </row>
    <row r="66" spans="1:12" ht="12.75">
      <c r="A66" s="95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95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5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2" s="13" customFormat="1" ht="12.75">
      <c r="A69" s="96"/>
      <c r="B69" s="98"/>
    </row>
    <row r="70" spans="1:12" ht="12.75">
      <c r="A70" s="95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95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95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5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96"/>
      <c r="B74" s="98"/>
    </row>
    <row r="75" spans="1:12" ht="12.75">
      <c r="A75" s="95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96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2" s="13" customFormat="1" ht="12.75">
      <c r="A77" s="107"/>
      <c r="B77" s="98"/>
    </row>
    <row r="78" spans="1:2" s="13" customFormat="1" ht="12.75">
      <c r="A78" s="96"/>
      <c r="B78" s="98"/>
    </row>
    <row r="79" spans="1:2" s="13" customFormat="1" ht="12.75">
      <c r="A79" s="96"/>
      <c r="B79" s="98"/>
    </row>
    <row r="80" spans="1:12" ht="12.75">
      <c r="A80" s="95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95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5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2" s="13" customFormat="1" ht="12.75">
      <c r="A83" s="96"/>
      <c r="B83" s="98"/>
    </row>
    <row r="84" spans="1:12" ht="12.75">
      <c r="A84" s="95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95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95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95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2" s="13" customFormat="1" ht="12.75">
      <c r="A88" s="96"/>
      <c r="B88" s="98"/>
    </row>
    <row r="89" spans="1:12" ht="12.75">
      <c r="A89" s="95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2" s="13" customFormat="1" ht="12.75">
      <c r="A90" s="96"/>
      <c r="B90" s="98"/>
    </row>
    <row r="91" spans="1:2" s="13" customFormat="1" ht="12.75">
      <c r="A91" s="96"/>
      <c r="B91" s="98"/>
    </row>
    <row r="92" spans="1:12" ht="12.75">
      <c r="A92" s="95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95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96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2" s="13" customFormat="1" ht="12.75" customHeight="1">
      <c r="A95" s="107"/>
      <c r="B95" s="98"/>
    </row>
    <row r="96" spans="1:2" s="13" customFormat="1" ht="12.75">
      <c r="A96" s="96"/>
      <c r="B96" s="98"/>
    </row>
    <row r="97" spans="1:2" s="13" customFormat="1" ht="12.75">
      <c r="A97" s="96"/>
      <c r="B97" s="98"/>
    </row>
    <row r="98" spans="1:12" ht="12.75">
      <c r="A98" s="95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95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5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2" s="13" customFormat="1" ht="12.75">
      <c r="A101" s="96"/>
      <c r="B101" s="98"/>
    </row>
    <row r="102" spans="1:12" ht="12.75">
      <c r="A102" s="95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95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95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95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2" s="13" customFormat="1" ht="12.75">
      <c r="A106" s="96"/>
      <c r="B106" s="98"/>
    </row>
    <row r="107" spans="1:12" ht="12.75">
      <c r="A107" s="95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2" s="13" customFormat="1" ht="12.75">
      <c r="A108" s="96"/>
      <c r="B108" s="98"/>
    </row>
    <row r="109" spans="1:12" ht="12.75">
      <c r="A109" s="95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2" s="13" customFormat="1" ht="12.75">
      <c r="A110" s="96"/>
      <c r="B110" s="98"/>
    </row>
    <row r="111" spans="1:2" s="13" customFormat="1" ht="12.75">
      <c r="A111" s="96"/>
      <c r="B111" s="98"/>
    </row>
    <row r="112" spans="1:12" ht="12.75" customHeight="1">
      <c r="A112" s="95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95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96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2" s="13" customFormat="1" ht="12.75">
      <c r="A115" s="107"/>
      <c r="B115" s="98"/>
    </row>
    <row r="116" spans="1:2" s="13" customFormat="1" ht="12.75">
      <c r="A116" s="96"/>
      <c r="B116" s="98"/>
    </row>
    <row r="117" spans="1:2" s="13" customFormat="1" ht="12.75">
      <c r="A117" s="96"/>
      <c r="B117" s="98"/>
    </row>
    <row r="118" spans="1:12" ht="12.75">
      <c r="A118" s="95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95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5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2" s="13" customFormat="1" ht="12.75">
      <c r="A121" s="96"/>
      <c r="B121" s="98"/>
    </row>
    <row r="122" spans="1:12" ht="12.75">
      <c r="A122" s="95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95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95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95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2" s="13" customFormat="1" ht="12.75">
      <c r="A126" s="96"/>
      <c r="B126" s="98"/>
    </row>
    <row r="127" spans="1:12" ht="12.75">
      <c r="A127" s="95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12.75">
      <c r="A128" s="96"/>
      <c r="B128" s="98"/>
    </row>
    <row r="129" spans="1:2" s="13" customFormat="1" ht="12.75">
      <c r="A129" s="96"/>
      <c r="B129" s="98"/>
    </row>
    <row r="130" spans="1:12" ht="12.75">
      <c r="A130" s="95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2" s="13" customFormat="1" ht="12.75">
      <c r="A131" s="96"/>
      <c r="B131" s="98"/>
    </row>
    <row r="132" spans="1:12" ht="12.75">
      <c r="A132" s="95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5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6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6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6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6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6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6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6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6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6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6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6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6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6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6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6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6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6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6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6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6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6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6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6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6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6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6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6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6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6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6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6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6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6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6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6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6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96"/>
      <c r="B418" s="16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96"/>
      <c r="B419" s="16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96"/>
      <c r="B420" s="16"/>
      <c r="C420" s="1"/>
      <c r="D420" s="1"/>
      <c r="E420" s="1"/>
      <c r="F420" s="1"/>
      <c r="G420" s="1"/>
      <c r="H420" s="1"/>
      <c r="I420" s="1"/>
      <c r="J420" s="1"/>
      <c r="K420" s="1"/>
      <c r="L420" s="1"/>
    </row>
  </sheetData>
  <sheetProtection/>
  <mergeCells count="12">
    <mergeCell ref="A1:L1"/>
    <mergeCell ref="E24:E25"/>
    <mergeCell ref="B24:B25"/>
    <mergeCell ref="C24:C25"/>
    <mergeCell ref="D24:D25"/>
    <mergeCell ref="L24:L25"/>
    <mergeCell ref="K24:K25"/>
    <mergeCell ref="H24:H25"/>
    <mergeCell ref="I24:I25"/>
    <mergeCell ref="G24:G25"/>
    <mergeCell ref="A4:B5"/>
    <mergeCell ref="A3:B3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  <ignoredErrors>
    <ignoredError sqref="D13" formulaRange="1"/>
    <ignoredError sqref="E8 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2016-11-23T11:57:08Z</cp:lastPrinted>
  <dcterms:created xsi:type="dcterms:W3CDTF">2013-09-11T11:00:21Z</dcterms:created>
  <dcterms:modified xsi:type="dcterms:W3CDTF">2022-11-23T06:19:52Z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